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dílené disky\MAS vedlejší\IROP21+\Vzdělávání\ZUŠ\VŘ\mobiliář\"/>
    </mc:Choice>
  </mc:AlternateContent>
  <xr:revisionPtr revIDLastSave="0" documentId="13_ncr:1_{37A7E1D9-9B56-4A17-A74C-FAA602BF8061}" xr6:coauthVersionLast="47" xr6:coauthVersionMax="47" xr10:uidLastSave="{00000000-0000-0000-0000-000000000000}"/>
  <bookViews>
    <workbookView xWindow="-120" yWindow="-120" windowWidth="29040" windowHeight="15720" xr2:uid="{74CB95AE-D0D1-4CC9-808E-468E23C4578A}"/>
  </bookViews>
  <sheets>
    <sheet name="SOUPIS PRACÍ" sheetId="2" r:id="rId1"/>
    <sheet name="TRUHLÁŘSKÉ VÝROBKY" sheetId="3" r:id="rId2"/>
    <sheet name="ZAŘIZOVACÍ PŘEDMĚT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3" l="1"/>
  <c r="E27" i="3"/>
  <c r="E28" i="3"/>
  <c r="E29" i="3"/>
  <c r="E10" i="1"/>
  <c r="F10" i="1"/>
  <c r="F9" i="1"/>
  <c r="E9" i="1"/>
  <c r="F8" i="3"/>
  <c r="E5" i="1"/>
  <c r="F27" i="3"/>
  <c r="D12" i="1"/>
  <c r="F6" i="1"/>
  <c r="F7" i="1"/>
  <c r="F8" i="1"/>
  <c r="E6" i="1"/>
  <c r="E7" i="1"/>
  <c r="E8" i="1"/>
  <c r="F5" i="1"/>
  <c r="D31" i="3"/>
  <c r="F6" i="3"/>
  <c r="F7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8" i="3"/>
  <c r="F29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F5" i="3"/>
  <c r="E5" i="3"/>
  <c r="E12" i="1" l="1"/>
  <c r="F12" i="1"/>
  <c r="I22" i="2" s="1"/>
  <c r="K22" i="2" s="1"/>
  <c r="E31" i="3"/>
  <c r="F31" i="3"/>
  <c r="I21" i="2" s="1"/>
  <c r="M21" i="2" s="1"/>
  <c r="M22" i="2" l="1"/>
  <c r="K21" i="2"/>
  <c r="L11" i="2" s="1"/>
  <c r="L10" i="2"/>
  <c r="L12" i="2" l="1"/>
</calcChain>
</file>

<file path=xl/sharedStrings.xml><?xml version="1.0" encoding="utf-8"?>
<sst xmlns="http://schemas.openxmlformats.org/spreadsheetml/2006/main" count="178" uniqueCount="103">
  <si>
    <t xml:space="preserve">VÝKAZ VÝMĚR -  ZUŠ STŘELICE </t>
  </si>
  <si>
    <t>POČET KS</t>
  </si>
  <si>
    <t>POZNÁMKY</t>
  </si>
  <si>
    <t>N.01</t>
  </si>
  <si>
    <t>NÁZEV</t>
  </si>
  <si>
    <t>OZN.</t>
  </si>
  <si>
    <t>PRACOVNÍ STŮL</t>
  </si>
  <si>
    <t xml:space="preserve">VIZ. SPECIFIKACE VE VÝKRESECH </t>
  </si>
  <si>
    <t>UMÍSTĚNÍ</t>
  </si>
  <si>
    <t>m.č. 305</t>
  </si>
  <si>
    <t>N.02</t>
  </si>
  <si>
    <t>N.03</t>
  </si>
  <si>
    <t>N.04</t>
  </si>
  <si>
    <t>N.05</t>
  </si>
  <si>
    <t>N.06</t>
  </si>
  <si>
    <t>N.07</t>
  </si>
  <si>
    <t>N.08</t>
  </si>
  <si>
    <t>N.09</t>
  </si>
  <si>
    <t>N.10</t>
  </si>
  <si>
    <t>N.11</t>
  </si>
  <si>
    <t>N.12</t>
  </si>
  <si>
    <t>N.13</t>
  </si>
  <si>
    <t>N.14</t>
  </si>
  <si>
    <t>N.15</t>
  </si>
  <si>
    <t>N.16</t>
  </si>
  <si>
    <t>N.17</t>
  </si>
  <si>
    <t>N.18</t>
  </si>
  <si>
    <t>N.19</t>
  </si>
  <si>
    <t>N.20</t>
  </si>
  <si>
    <t>N.21</t>
  </si>
  <si>
    <t>N.22</t>
  </si>
  <si>
    <t>N.23</t>
  </si>
  <si>
    <t>N.24</t>
  </si>
  <si>
    <t>ŽÁKOVSKÁ LAVICE S NASTAVITELNOU VÝŠKOU</t>
  </si>
  <si>
    <t>ŽÁKOVSKÁ ŽIDLE VÝŠKOVĚ NASTAVITELNÁ</t>
  </si>
  <si>
    <t>UČITELSKÝ STŮL</t>
  </si>
  <si>
    <t>UČITELSKÁ ŽIDLE</t>
  </si>
  <si>
    <t>STOLIČKA PRACOVNÍ</t>
  </si>
  <si>
    <t>OTEVŘENÝ REGÁL PRO UKLÁDÁNÍ MALÍŘSKÝCH PLÁTEN</t>
  </si>
  <si>
    <t>OTEVŘENÝ REGÁL PRO UKLÁDÁNÍ MALÍŘSKÝCH STOJANŮ</t>
  </si>
  <si>
    <t>SKŘÍŇKA POD DŘEZ A UMYVADLO</t>
  </si>
  <si>
    <t>DŘEVĚNÁ PERFOROVANÁ NÁSTĚNKA</t>
  </si>
  <si>
    <t>UZAVÍRATELNÉ SKŘÍŇKY hl. 0,6 m</t>
  </si>
  <si>
    <t>UZAVÍRATELNÁ SKŘÍŇKA hl. 1,0 m</t>
  </si>
  <si>
    <t>UZAVŘENÁ SKŘÍŇKA S POLICEMI hl. 0,4 m</t>
  </si>
  <si>
    <t>m.č. 306</t>
  </si>
  <si>
    <t>REGÁL S ODNÍMATELNÝMI POLICEMI</t>
  </si>
  <si>
    <t>UZAVŘENÁ SKŘÍŇKA S POLICEMI hl. 0,6 m</t>
  </si>
  <si>
    <t>m.č. 307</t>
  </si>
  <si>
    <t>ŠATNÍ SKŘÍŇ DVOUMÍSTNÁ DĚLENÁ</t>
  </si>
  <si>
    <t>ŠATNÍ SKŘÍŇ ČTYŘMÍSTNÁ DĚLENÁ</t>
  </si>
  <si>
    <t>m.č. 302</t>
  </si>
  <si>
    <t>MALÍŘSKÝ AKADEMICKÝ STOJAN</t>
  </si>
  <si>
    <t xml:space="preserve">STOJANOVÝ VĚŠÁK DŘEVĚNÝ </t>
  </si>
  <si>
    <t>HRNČÍŘSKÝ KRUH</t>
  </si>
  <si>
    <t>Z.01</t>
  </si>
  <si>
    <t>Z.02</t>
  </si>
  <si>
    <t>Z.03</t>
  </si>
  <si>
    <t>Z.04</t>
  </si>
  <si>
    <t>Z.05</t>
  </si>
  <si>
    <t>KRABICE S KOLEČKY A VÍKEM</t>
  </si>
  <si>
    <t>ÚLOŽNÁ KRABICE S VÍKEM, PRŮHLEDNÁ ŠEDO-MODRÁ</t>
  </si>
  <si>
    <t xml:space="preserve">STAVEBNÍ ÚPRAVY A PŮDNÍ VESTAVBA BUDOVY </t>
  </si>
  <si>
    <t>místo: NÁM. SVOBODY 116/17, STŘELICE
vedoucí projektant:  Ing. arch. Milan Huml
vypracovala: Ing. arch. Klára Vogelová</t>
  </si>
  <si>
    <t>STAVBA</t>
  </si>
  <si>
    <t>ZADAVATEL</t>
  </si>
  <si>
    <t>IČO:</t>
  </si>
  <si>
    <t>DIČ:</t>
  </si>
  <si>
    <t>Obec Střelice, nám. Svobody 111/1, 664 47 Střelice u Brna</t>
  </si>
  <si>
    <t>CZ00282618</t>
  </si>
  <si>
    <t>ZHOTOVITEL</t>
  </si>
  <si>
    <t>VYPRACOVAL</t>
  </si>
  <si>
    <t>Rozpis ceny</t>
  </si>
  <si>
    <t>Celkem</t>
  </si>
  <si>
    <t>Celkem bez DPH</t>
  </si>
  <si>
    <t>Základní DPH</t>
  </si>
  <si>
    <t>21 %</t>
  </si>
  <si>
    <t>CENA CELKEM S DPH</t>
  </si>
  <si>
    <t>V</t>
  </si>
  <si>
    <t>dne</t>
  </si>
  <si>
    <t>Za zhotovitele</t>
  </si>
  <si>
    <t>Za objednatele</t>
  </si>
  <si>
    <t>Rekapitulace dílčích částí</t>
  </si>
  <si>
    <t>Číslo</t>
  </si>
  <si>
    <t>Název</t>
  </si>
  <si>
    <t>Cena bez DPH</t>
  </si>
  <si>
    <t xml:space="preserve">Základní DPH </t>
  </si>
  <si>
    <t>Cena celkem s DPH</t>
  </si>
  <si>
    <t>STAVEBNÍ ÚPRAVY A PŮDNÍ VESTAVBA BUDOVY ZUŠ STŘELICE - NÁVRH INTERIÉRU</t>
  </si>
  <si>
    <t>Zařizovací předměty</t>
  </si>
  <si>
    <t>Truhlářské výrobky</t>
  </si>
  <si>
    <t>CENA ZA 1 KS     (bez DPH)</t>
  </si>
  <si>
    <t>CENA ZA 1 KS   (vč. DPH)</t>
  </si>
  <si>
    <t>CELKEM CENA   BEZ DPH</t>
  </si>
  <si>
    <t xml:space="preserve">celkem </t>
  </si>
  <si>
    <t xml:space="preserve">ŠATNÍ LAVIČKA </t>
  </si>
  <si>
    <t>14 x m.č.305   3 x m.č.307</t>
  </si>
  <si>
    <t>1 x m.č.305   1 x m.č.307</t>
  </si>
  <si>
    <t>NÁSTĚNNÉ VĚŠÁKY K  ŠATNÍ LAVIČCE (2x sada po 3ks)</t>
  </si>
  <si>
    <t>Z.06</t>
  </si>
  <si>
    <t>KERAMICKÁ PEC VYPALOVACÍ</t>
  </si>
  <si>
    <t>OTEVŘENÁ SKŘÍŇKA S VÝSUVY A POLICEMI             hl. 1,0 m</t>
  </si>
  <si>
    <t>OTEVŘENÁ SKŘÍŇKA S POLICEMI hl. 1,0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</si>
</sst>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sz val="11"/>
      <color theme="1"/>
      <name val="Arial"/>
    </font>
    <font>
      <b/>
      <sz val="9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0CECE"/>
        <bgColor rgb="FFD0CECE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E7E6E6"/>
        <bgColor rgb="FFE7E6E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4" fontId="15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/>
    <xf numFmtId="0" fontId="3" fillId="3" borderId="0" xfId="1" applyFont="1" applyFill="1" applyAlignment="1">
      <alignment horizontal="left" vertical="center"/>
    </xf>
    <xf numFmtId="0" fontId="8" fillId="5" borderId="0" xfId="1" applyFont="1" applyFill="1" applyAlignment="1">
      <alignment vertical="center"/>
    </xf>
    <xf numFmtId="0" fontId="4" fillId="5" borderId="0" xfId="1" applyFont="1" applyFill="1" applyAlignment="1">
      <alignment horizontal="left" vertical="top" wrapText="1"/>
    </xf>
    <xf numFmtId="0" fontId="3" fillId="0" borderId="0" xfId="1" applyFont="1" applyAlignment="1">
      <alignment horizontal="right" vertical="center"/>
    </xf>
    <xf numFmtId="164" fontId="3" fillId="3" borderId="0" xfId="1" applyNumberFormat="1" applyFont="1" applyFill="1"/>
    <xf numFmtId="0" fontId="5" fillId="0" borderId="0" xfId="1" applyFont="1"/>
    <xf numFmtId="164" fontId="4" fillId="5" borderId="0" xfId="1" applyNumberFormat="1" applyFont="1" applyFill="1" applyAlignment="1">
      <alignment horizontal="right" vertical="top"/>
    </xf>
    <xf numFmtId="0" fontId="5" fillId="0" borderId="0" xfId="1" applyFont="1" applyAlignment="1">
      <alignment vertical="top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0" fontId="10" fillId="7" borderId="10" xfId="1" applyFont="1" applyFill="1" applyBorder="1" applyAlignment="1">
      <alignment horizontal="center" vertical="center" wrapText="1"/>
    </xf>
    <xf numFmtId="0" fontId="3" fillId="5" borderId="0" xfId="1" applyFont="1" applyFill="1" applyAlignment="1" applyProtection="1">
      <alignment horizontal="left" vertical="top"/>
      <protection locked="0"/>
    </xf>
    <xf numFmtId="0" fontId="4" fillId="5" borderId="0" xfId="1" applyFont="1" applyFill="1" applyAlignment="1" applyProtection="1">
      <alignment horizontal="left" vertical="top" wrapText="1"/>
      <protection locked="0"/>
    </xf>
    <xf numFmtId="0" fontId="4" fillId="5" borderId="0" xfId="1" applyFont="1" applyFill="1" applyAlignment="1" applyProtection="1">
      <alignment horizontal="center" vertical="top"/>
      <protection locked="0"/>
    </xf>
    <xf numFmtId="164" fontId="4" fillId="5" borderId="0" xfId="1" applyNumberFormat="1" applyFont="1" applyFill="1" applyAlignment="1" applyProtection="1">
      <alignment horizontal="right" vertical="top"/>
      <protection locked="0"/>
    </xf>
    <xf numFmtId="0" fontId="3" fillId="6" borderId="0" xfId="1" applyFont="1" applyFill="1" applyAlignment="1" applyProtection="1">
      <alignment horizontal="right" vertical="center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4" fontId="0" fillId="0" borderId="1" xfId="2" applyFont="1" applyBorder="1" applyAlignment="1">
      <alignment vertical="center"/>
    </xf>
    <xf numFmtId="44" fontId="5" fillId="0" borderId="0" xfId="2" applyFont="1" applyAlignment="1">
      <alignment horizontal="right"/>
    </xf>
    <xf numFmtId="0" fontId="6" fillId="3" borderId="0" xfId="1" applyFont="1" applyFill="1" applyAlignment="1">
      <alignment horizontal="left" vertical="center"/>
    </xf>
    <xf numFmtId="0" fontId="7" fillId="0" borderId="0" xfId="1" applyFont="1"/>
    <xf numFmtId="0" fontId="4" fillId="4" borderId="0" xfId="1" applyFont="1" applyFill="1" applyAlignment="1">
      <alignment horizontal="left" vertical="center"/>
    </xf>
    <xf numFmtId="0" fontId="2" fillId="0" borderId="0" xfId="1"/>
    <xf numFmtId="0" fontId="3" fillId="3" borderId="0" xfId="1" applyFont="1" applyFill="1" applyAlignment="1">
      <alignment horizontal="left" vertical="center"/>
    </xf>
    <xf numFmtId="164" fontId="3" fillId="3" borderId="0" xfId="1" applyNumberFormat="1" applyFont="1" applyFill="1"/>
    <xf numFmtId="0" fontId="3" fillId="0" borderId="0" xfId="1" applyFont="1" applyAlignment="1" applyProtection="1">
      <alignment horizontal="left" vertical="center"/>
      <protection locked="0"/>
    </xf>
    <xf numFmtId="0" fontId="2" fillId="0" borderId="0" xfId="1" applyProtection="1">
      <protection locked="0"/>
    </xf>
    <xf numFmtId="0" fontId="4" fillId="5" borderId="0" xfId="1" applyFont="1" applyFill="1" applyAlignment="1" applyProtection="1">
      <alignment horizontal="left" vertical="top" wrapText="1"/>
      <protection locked="0"/>
    </xf>
    <xf numFmtId="0" fontId="7" fillId="0" borderId="0" xfId="1" applyFont="1" applyProtection="1">
      <protection locked="0"/>
    </xf>
    <xf numFmtId="0" fontId="6" fillId="5" borderId="11" xfId="1" applyFont="1" applyFill="1" applyBorder="1" applyAlignment="1">
      <alignment horizontal="left" vertical="center"/>
    </xf>
    <xf numFmtId="0" fontId="7" fillId="0" borderId="12" xfId="1" applyFont="1" applyBorder="1"/>
    <xf numFmtId="0" fontId="7" fillId="0" borderId="13" xfId="1" applyFont="1" applyBorder="1"/>
    <xf numFmtId="0" fontId="6" fillId="5" borderId="7" xfId="1" applyFont="1" applyFill="1" applyBorder="1" applyAlignment="1">
      <alignment horizontal="left" vertical="center"/>
    </xf>
    <xf numFmtId="0" fontId="7" fillId="0" borderId="8" xfId="1" applyFont="1" applyBorder="1"/>
    <xf numFmtId="0" fontId="9" fillId="0" borderId="0" xfId="1" applyFont="1" applyAlignment="1">
      <alignment horizontal="left"/>
    </xf>
    <xf numFmtId="0" fontId="3" fillId="0" borderId="0" xfId="1" applyFont="1" applyAlignment="1">
      <alignment horizontal="left" vertical="center"/>
    </xf>
    <xf numFmtId="44" fontId="3" fillId="0" borderId="0" xfId="2" applyFont="1" applyAlignment="1">
      <alignment horizontal="right" vertical="center"/>
    </xf>
    <xf numFmtId="44" fontId="2" fillId="0" borderId="0" xfId="2" applyFont="1"/>
    <xf numFmtId="0" fontId="4" fillId="0" borderId="0" xfId="1" applyFont="1" applyAlignment="1">
      <alignment horizontal="left" vertical="center"/>
    </xf>
    <xf numFmtId="44" fontId="4" fillId="0" borderId="0" xfId="2" applyFont="1" applyAlignment="1">
      <alignment horizontal="right" vertical="center"/>
    </xf>
    <xf numFmtId="0" fontId="6" fillId="3" borderId="11" xfId="1" applyFont="1" applyFill="1" applyBorder="1" applyAlignment="1">
      <alignment horizontal="left" vertical="center"/>
    </xf>
    <xf numFmtId="44" fontId="6" fillId="3" borderId="7" xfId="2" applyFont="1" applyFill="1" applyBorder="1" applyAlignment="1">
      <alignment horizontal="right" vertical="center"/>
    </xf>
    <xf numFmtId="44" fontId="7" fillId="0" borderId="8" xfId="2" applyFont="1" applyBorder="1"/>
    <xf numFmtId="0" fontId="5" fillId="0" borderId="0" xfId="1" applyFont="1" applyAlignment="1">
      <alignment horizontal="center"/>
    </xf>
    <xf numFmtId="0" fontId="5" fillId="0" borderId="9" xfId="1" applyFont="1" applyBorder="1" applyProtection="1">
      <protection locked="0"/>
    </xf>
    <xf numFmtId="0" fontId="7" fillId="0" borderId="9" xfId="1" applyFont="1" applyBorder="1" applyProtection="1">
      <protection locked="0"/>
    </xf>
    <xf numFmtId="164" fontId="5" fillId="0" borderId="9" xfId="1" applyNumberFormat="1" applyFont="1" applyBorder="1" applyAlignment="1" applyProtection="1">
      <alignment horizontal="center"/>
      <protection locked="0"/>
    </xf>
    <xf numFmtId="0" fontId="5" fillId="0" borderId="0" xfId="1" applyFont="1" applyAlignment="1">
      <alignment horizontal="left" wrapText="1"/>
    </xf>
    <xf numFmtId="0" fontId="2" fillId="0" borderId="0" xfId="1" applyAlignment="1">
      <alignment horizontal="left"/>
    </xf>
    <xf numFmtId="0" fontId="6" fillId="5" borderId="0" xfId="1" applyFont="1" applyFill="1" applyAlignment="1">
      <alignment horizontal="left" vertical="center"/>
    </xf>
    <xf numFmtId="0" fontId="10" fillId="7" borderId="10" xfId="1" applyFont="1" applyFill="1" applyBorder="1" applyAlignment="1">
      <alignment horizontal="center" vertical="center" wrapText="1" readingOrder="1"/>
    </xf>
    <xf numFmtId="0" fontId="7" fillId="0" borderId="10" xfId="1" applyFont="1" applyBorder="1"/>
    <xf numFmtId="0" fontId="10" fillId="7" borderId="10" xfId="1" applyFont="1" applyFill="1" applyBorder="1" applyAlignment="1">
      <alignment horizontal="center" vertical="center" wrapText="1"/>
    </xf>
    <xf numFmtId="44" fontId="5" fillId="0" borderId="0" xfId="2" applyFont="1"/>
    <xf numFmtId="44" fontId="5" fillId="0" borderId="0" xfId="2" applyFont="1" applyAlignment="1">
      <alignment horizontal="right"/>
    </xf>
    <xf numFmtId="0" fontId="6" fillId="0" borderId="0" xfId="1" applyFont="1" applyAlignment="1">
      <alignment horizontal="center"/>
    </xf>
    <xf numFmtId="0" fontId="12" fillId="0" borderId="6" xfId="0" applyFont="1" applyBorder="1" applyAlignment="1">
      <alignment horizontal="left" wrapText="1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3">
    <cellStyle name="Měna" xfId="2" builtinId="4"/>
    <cellStyle name="Normální" xfId="0" builtinId="0"/>
    <cellStyle name="Normální 2" xfId="1" xr:uid="{1B7595B7-2CB9-43E8-9AB8-3E25B0A5A4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85431-7AFA-4718-B519-9888DC69A6F6}">
  <dimension ref="A1:M22"/>
  <sheetViews>
    <sheetView tabSelected="1" workbookViewId="0">
      <selection activeCell="I32" sqref="I32"/>
    </sheetView>
  </sheetViews>
  <sheetFormatPr defaultRowHeight="15" x14ac:dyDescent="0.25"/>
  <cols>
    <col min="11" max="11" width="16.5703125" customWidth="1"/>
    <col min="12" max="12" width="14.140625" customWidth="1"/>
    <col min="13" max="13" width="15.7109375" customWidth="1"/>
  </cols>
  <sheetData>
    <row r="1" spans="1:13" x14ac:dyDescent="0.25">
      <c r="A1" s="28" t="s">
        <v>64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1:13" x14ac:dyDescent="0.25">
      <c r="A2" s="30" t="s">
        <v>88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x14ac:dyDescent="0.25">
      <c r="A3" s="32" t="s">
        <v>65</v>
      </c>
      <c r="B3" s="29"/>
      <c r="C3" s="29"/>
      <c r="D3" s="29"/>
      <c r="E3" s="29"/>
      <c r="F3" s="29"/>
      <c r="G3" s="29"/>
      <c r="H3" s="29"/>
      <c r="I3" s="29"/>
      <c r="J3" s="29"/>
      <c r="K3" s="2" t="s">
        <v>66</v>
      </c>
      <c r="L3" s="2"/>
      <c r="M3" s="2" t="s">
        <v>67</v>
      </c>
    </row>
    <row r="4" spans="1:13" x14ac:dyDescent="0.25">
      <c r="A4" s="3" t="s">
        <v>68</v>
      </c>
      <c r="B4" s="4"/>
      <c r="C4" s="4"/>
      <c r="D4" s="4"/>
      <c r="E4" s="4"/>
      <c r="F4" s="4"/>
      <c r="G4" s="4"/>
      <c r="H4" s="4"/>
      <c r="I4" s="4"/>
      <c r="J4" s="5"/>
      <c r="K4" s="17">
        <v>282618</v>
      </c>
      <c r="L4" s="5"/>
      <c r="M4" s="17" t="s">
        <v>69</v>
      </c>
    </row>
    <row r="5" spans="1:13" x14ac:dyDescent="0.25">
      <c r="A5" s="33" t="s">
        <v>70</v>
      </c>
      <c r="B5" s="29"/>
      <c r="C5" s="29"/>
      <c r="D5" s="29"/>
      <c r="E5" s="29"/>
      <c r="F5" s="29"/>
      <c r="G5" s="29"/>
      <c r="H5" s="29"/>
      <c r="I5" s="29"/>
      <c r="J5" s="29"/>
      <c r="K5" s="2" t="s">
        <v>66</v>
      </c>
      <c r="L5" s="6"/>
      <c r="M5" s="2" t="s">
        <v>67</v>
      </c>
    </row>
    <row r="6" spans="1:13" x14ac:dyDescent="0.25">
      <c r="A6" s="34"/>
      <c r="B6" s="35"/>
      <c r="C6" s="35"/>
      <c r="D6" s="35"/>
      <c r="E6" s="35"/>
      <c r="F6" s="35"/>
      <c r="G6" s="35"/>
      <c r="H6" s="35"/>
      <c r="I6" s="35"/>
      <c r="J6" s="35"/>
      <c r="K6" s="17"/>
      <c r="L6" s="5"/>
      <c r="M6" s="17"/>
    </row>
    <row r="7" spans="1:13" x14ac:dyDescent="0.25">
      <c r="A7" s="33" t="s">
        <v>71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</row>
    <row r="8" spans="1:13" x14ac:dyDescent="0.25">
      <c r="A8" s="13"/>
      <c r="B8" s="36"/>
      <c r="C8" s="37"/>
      <c r="D8" s="37"/>
      <c r="E8" s="14"/>
      <c r="F8" s="36"/>
      <c r="G8" s="37"/>
      <c r="H8" s="37"/>
      <c r="I8" s="37"/>
      <c r="J8" s="15"/>
      <c r="K8" s="16"/>
      <c r="L8" s="8"/>
      <c r="M8" s="8"/>
    </row>
    <row r="9" spans="1:13" x14ac:dyDescent="0.25">
      <c r="A9" s="38" t="s">
        <v>72</v>
      </c>
      <c r="B9" s="39"/>
      <c r="C9" s="39"/>
      <c r="D9" s="39"/>
      <c r="E9" s="39"/>
      <c r="F9" s="39"/>
      <c r="G9" s="39"/>
      <c r="H9" s="39"/>
      <c r="I9" s="39"/>
      <c r="J9" s="39"/>
      <c r="K9" s="40"/>
      <c r="L9" s="41" t="s">
        <v>73</v>
      </c>
      <c r="M9" s="42"/>
    </row>
    <row r="10" spans="1:13" x14ac:dyDescent="0.25">
      <c r="A10" s="43" t="s">
        <v>74</v>
      </c>
      <c r="B10" s="31"/>
      <c r="C10" s="31"/>
      <c r="D10" s="31"/>
      <c r="E10" s="44"/>
      <c r="F10" s="31"/>
      <c r="G10" s="31"/>
      <c r="H10" s="31"/>
      <c r="I10" s="31"/>
      <c r="J10" s="31"/>
      <c r="K10" s="31"/>
      <c r="L10" s="45">
        <f>I21+I22</f>
        <v>0</v>
      </c>
      <c r="M10" s="46"/>
    </row>
    <row r="11" spans="1:13" x14ac:dyDescent="0.25">
      <c r="A11" s="47" t="s">
        <v>75</v>
      </c>
      <c r="B11" s="31"/>
      <c r="C11" s="31"/>
      <c r="D11" s="31"/>
      <c r="E11" s="44" t="s">
        <v>76</v>
      </c>
      <c r="F11" s="31"/>
      <c r="G11" s="31"/>
      <c r="H11" s="31"/>
      <c r="I11" s="31"/>
      <c r="J11" s="31"/>
      <c r="K11" s="31"/>
      <c r="L11" s="48">
        <f>K21+K22</f>
        <v>0</v>
      </c>
      <c r="M11" s="46"/>
    </row>
    <row r="12" spans="1:13" x14ac:dyDescent="0.25">
      <c r="A12" s="49" t="s">
        <v>77</v>
      </c>
      <c r="B12" s="39"/>
      <c r="C12" s="39"/>
      <c r="D12" s="39"/>
      <c r="E12" s="39"/>
      <c r="F12" s="39"/>
      <c r="G12" s="39"/>
      <c r="H12" s="39"/>
      <c r="I12" s="39"/>
      <c r="J12" s="39"/>
      <c r="K12" s="40"/>
      <c r="L12" s="50">
        <f>L10+L11</f>
        <v>0</v>
      </c>
      <c r="M12" s="51"/>
    </row>
    <row r="13" spans="1:13" x14ac:dyDescent="0.25">
      <c r="A13" s="7"/>
      <c r="B13" s="7"/>
      <c r="C13" s="7"/>
      <c r="D13" s="7"/>
      <c r="E13" s="7"/>
      <c r="F13" s="7"/>
      <c r="G13" s="7"/>
      <c r="H13" s="7"/>
      <c r="I13" s="7"/>
      <c r="J13" s="9"/>
      <c r="K13" s="10"/>
      <c r="L13" s="10"/>
      <c r="M13" s="10"/>
    </row>
    <row r="14" spans="1:13" x14ac:dyDescent="0.25">
      <c r="A14" s="7"/>
      <c r="B14" s="7"/>
      <c r="C14" s="7"/>
      <c r="D14" s="7"/>
      <c r="E14" s="7"/>
      <c r="F14" s="7"/>
      <c r="G14" s="52" t="s">
        <v>78</v>
      </c>
      <c r="H14" s="31"/>
      <c r="I14" s="53"/>
      <c r="J14" s="54"/>
      <c r="K14" s="11" t="s">
        <v>79</v>
      </c>
      <c r="L14" s="55"/>
      <c r="M14" s="54"/>
    </row>
    <row r="15" spans="1:13" x14ac:dyDescent="0.25">
      <c r="A15" s="7"/>
      <c r="B15" s="7"/>
      <c r="C15" s="7"/>
      <c r="D15" s="7"/>
      <c r="E15" s="7"/>
      <c r="F15" s="7"/>
      <c r="G15" s="7"/>
      <c r="H15" s="7"/>
      <c r="I15" s="7"/>
      <c r="J15" s="9"/>
      <c r="K15" s="10"/>
      <c r="L15" s="10"/>
      <c r="M15" s="10"/>
    </row>
    <row r="16" spans="1:13" x14ac:dyDescent="0.25">
      <c r="A16" s="7"/>
      <c r="B16" s="7"/>
      <c r="C16" s="7"/>
      <c r="D16" s="7"/>
      <c r="E16" s="7"/>
      <c r="F16" s="7"/>
      <c r="G16" s="52" t="s">
        <v>80</v>
      </c>
      <c r="H16" s="31"/>
      <c r="I16" s="53"/>
      <c r="J16" s="54"/>
      <c r="K16" s="11" t="s">
        <v>81</v>
      </c>
      <c r="L16" s="53"/>
      <c r="M16" s="54"/>
    </row>
    <row r="17" spans="1:13" x14ac:dyDescent="0.25">
      <c r="A17" s="7"/>
      <c r="B17" s="7"/>
      <c r="C17" s="7"/>
      <c r="D17" s="7"/>
      <c r="E17" s="7"/>
      <c r="F17" s="7"/>
      <c r="G17" s="7"/>
      <c r="H17" s="7"/>
      <c r="I17" s="7"/>
      <c r="J17" s="9"/>
      <c r="K17" s="10"/>
      <c r="L17" s="10"/>
      <c r="M17" s="10"/>
    </row>
    <row r="18" spans="1:13" x14ac:dyDescent="0.25">
      <c r="A18" s="7"/>
      <c r="B18" s="7"/>
      <c r="C18" s="7"/>
      <c r="D18" s="7"/>
      <c r="E18" s="7"/>
      <c r="F18" s="7"/>
      <c r="G18" s="7"/>
      <c r="H18" s="7"/>
      <c r="I18" s="7"/>
      <c r="J18" s="9"/>
      <c r="K18" s="10"/>
      <c r="L18" s="10"/>
      <c r="M18" s="10"/>
    </row>
    <row r="19" spans="1:13" x14ac:dyDescent="0.25">
      <c r="A19" s="58" t="s">
        <v>82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</row>
    <row r="20" spans="1:13" ht="26.25" thickBot="1" x14ac:dyDescent="0.3">
      <c r="A20" s="59" t="s">
        <v>83</v>
      </c>
      <c r="B20" s="60"/>
      <c r="C20" s="61" t="s">
        <v>84</v>
      </c>
      <c r="D20" s="60"/>
      <c r="E20" s="60"/>
      <c r="F20" s="59"/>
      <c r="G20" s="60"/>
      <c r="H20" s="60"/>
      <c r="I20" s="61" t="s">
        <v>85</v>
      </c>
      <c r="J20" s="60"/>
      <c r="K20" s="61" t="s">
        <v>86</v>
      </c>
      <c r="L20" s="60"/>
      <c r="M20" s="12" t="s">
        <v>87</v>
      </c>
    </row>
    <row r="21" spans="1:13" x14ac:dyDescent="0.25">
      <c r="A21" s="64"/>
      <c r="B21" s="31"/>
      <c r="C21" s="56" t="s">
        <v>90</v>
      </c>
      <c r="D21" s="57"/>
      <c r="E21" s="57"/>
      <c r="F21" s="31"/>
      <c r="G21" s="31"/>
      <c r="H21" s="31"/>
      <c r="I21" s="62">
        <f>'TRUHLÁŘSKÉ VÝROBKY'!F31</f>
        <v>0</v>
      </c>
      <c r="J21" s="46"/>
      <c r="K21" s="63">
        <f>I21*0.21</f>
        <v>0</v>
      </c>
      <c r="L21" s="46"/>
      <c r="M21" s="27">
        <f>I21*1.21</f>
        <v>0</v>
      </c>
    </row>
    <row r="22" spans="1:13" x14ac:dyDescent="0.25">
      <c r="A22" s="64"/>
      <c r="B22" s="31"/>
      <c r="C22" s="56" t="s">
        <v>89</v>
      </c>
      <c r="D22" s="57"/>
      <c r="E22" s="57"/>
      <c r="F22" s="31"/>
      <c r="G22" s="31"/>
      <c r="H22" s="31"/>
      <c r="I22" s="62">
        <f>'ZAŘIZOVACÍ PŘEDMĚTY'!F12</f>
        <v>0</v>
      </c>
      <c r="J22" s="46"/>
      <c r="K22" s="63">
        <f>I22*0.21</f>
        <v>0</v>
      </c>
      <c r="L22" s="46"/>
      <c r="M22" s="27">
        <f>I22*1.21</f>
        <v>0</v>
      </c>
    </row>
  </sheetData>
  <mergeCells count="40">
    <mergeCell ref="A22:B22"/>
    <mergeCell ref="C22:E22"/>
    <mergeCell ref="F22:H22"/>
    <mergeCell ref="I22:J22"/>
    <mergeCell ref="K22:L22"/>
    <mergeCell ref="G16:H16"/>
    <mergeCell ref="I16:J16"/>
    <mergeCell ref="L16:M16"/>
    <mergeCell ref="C21:E21"/>
    <mergeCell ref="F21:H21"/>
    <mergeCell ref="A19:M19"/>
    <mergeCell ref="A20:B20"/>
    <mergeCell ref="C20:E20"/>
    <mergeCell ref="F20:H20"/>
    <mergeCell ref="I20:J20"/>
    <mergeCell ref="K20:L20"/>
    <mergeCell ref="I21:J21"/>
    <mergeCell ref="K21:L21"/>
    <mergeCell ref="A21:B21"/>
    <mergeCell ref="A12:K12"/>
    <mergeCell ref="L12:M12"/>
    <mergeCell ref="G14:H14"/>
    <mergeCell ref="I14:J14"/>
    <mergeCell ref="L14:M14"/>
    <mergeCell ref="A10:D10"/>
    <mergeCell ref="E10:K10"/>
    <mergeCell ref="L10:M10"/>
    <mergeCell ref="A11:D11"/>
    <mergeCell ref="E11:K11"/>
    <mergeCell ref="L11:M11"/>
    <mergeCell ref="A7:M7"/>
    <mergeCell ref="B8:D8"/>
    <mergeCell ref="F8:I8"/>
    <mergeCell ref="A9:K9"/>
    <mergeCell ref="L9:M9"/>
    <mergeCell ref="A1:M1"/>
    <mergeCell ref="A2:M2"/>
    <mergeCell ref="A3:J3"/>
    <mergeCell ref="A5:J5"/>
    <mergeCell ref="A6:J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C3280-B987-4240-8946-83DDA47FECA8}">
  <sheetPr>
    <pageSetUpPr fitToPage="1"/>
  </sheetPr>
  <dimension ref="A1:H63"/>
  <sheetViews>
    <sheetView topLeftCell="A21" zoomScale="85" zoomScaleNormal="85" workbookViewId="0">
      <selection activeCell="A31" sqref="A31:XFD31"/>
    </sheetView>
  </sheetViews>
  <sheetFormatPr defaultRowHeight="15" x14ac:dyDescent="0.25"/>
  <cols>
    <col min="1" max="1" width="15.7109375" customWidth="1"/>
    <col min="2" max="2" width="21.7109375" customWidth="1"/>
    <col min="3" max="3" width="9.42578125" customWidth="1"/>
    <col min="4" max="6" width="15.7109375" customWidth="1"/>
    <col min="7" max="7" width="24.28515625" customWidth="1"/>
    <col min="8" max="8" width="28" customWidth="1"/>
    <col min="9" max="17" width="15.7109375" customWidth="1"/>
  </cols>
  <sheetData>
    <row r="1" spans="1:8" ht="24" customHeight="1" x14ac:dyDescent="0.25">
      <c r="A1" t="s">
        <v>62</v>
      </c>
    </row>
    <row r="2" spans="1:8" ht="41.25" customHeight="1" thickBot="1" x14ac:dyDescent="0.3">
      <c r="A2" s="65" t="s">
        <v>63</v>
      </c>
      <c r="B2" s="65"/>
    </row>
    <row r="3" spans="1:8" ht="32.25" customHeight="1" thickBot="1" x14ac:dyDescent="0.3">
      <c r="A3" s="66" t="s">
        <v>0</v>
      </c>
      <c r="B3" s="67"/>
      <c r="C3" s="67"/>
      <c r="D3" s="67"/>
      <c r="E3" s="67"/>
      <c r="F3" s="67"/>
      <c r="G3" s="67"/>
      <c r="H3" s="68"/>
    </row>
    <row r="4" spans="1:8" ht="40.5" customHeight="1" x14ac:dyDescent="0.25">
      <c r="A4" s="18" t="s">
        <v>5</v>
      </c>
      <c r="B4" s="18" t="s">
        <v>4</v>
      </c>
      <c r="C4" s="19" t="s">
        <v>1</v>
      </c>
      <c r="D4" s="19" t="s">
        <v>91</v>
      </c>
      <c r="E4" s="19" t="s">
        <v>92</v>
      </c>
      <c r="F4" s="19" t="s">
        <v>93</v>
      </c>
      <c r="G4" s="19" t="s">
        <v>2</v>
      </c>
      <c r="H4" s="19" t="s">
        <v>8</v>
      </c>
    </row>
    <row r="5" spans="1:8" ht="39.950000000000003" customHeight="1" x14ac:dyDescent="0.25">
      <c r="A5" s="20" t="s">
        <v>3</v>
      </c>
      <c r="B5" s="21" t="s">
        <v>6</v>
      </c>
      <c r="C5" s="22">
        <v>1</v>
      </c>
      <c r="D5" s="26">
        <v>0</v>
      </c>
      <c r="E5" s="26">
        <f>D5*1.21</f>
        <v>0</v>
      </c>
      <c r="F5" s="26">
        <f>D5*C5</f>
        <v>0</v>
      </c>
      <c r="G5" s="23" t="s">
        <v>7</v>
      </c>
      <c r="H5" s="24" t="s">
        <v>9</v>
      </c>
    </row>
    <row r="6" spans="1:8" ht="39.950000000000003" customHeight="1" x14ac:dyDescent="0.25">
      <c r="A6" s="20" t="s">
        <v>10</v>
      </c>
      <c r="B6" s="23" t="s">
        <v>33</v>
      </c>
      <c r="C6" s="22">
        <v>17</v>
      </c>
      <c r="D6" s="26">
        <v>0</v>
      </c>
      <c r="E6" s="26">
        <f t="shared" ref="E6:E29" si="0">D6*1.21</f>
        <v>0</v>
      </c>
      <c r="F6" s="26">
        <f t="shared" ref="F6:F29" si="1">D6*C6</f>
        <v>0</v>
      </c>
      <c r="G6" s="23" t="s">
        <v>7</v>
      </c>
      <c r="H6" s="24" t="s">
        <v>96</v>
      </c>
    </row>
    <row r="7" spans="1:8" ht="39.950000000000003" customHeight="1" x14ac:dyDescent="0.25">
      <c r="A7" s="20" t="s">
        <v>11</v>
      </c>
      <c r="B7" s="23" t="s">
        <v>34</v>
      </c>
      <c r="C7" s="22">
        <v>17</v>
      </c>
      <c r="D7" s="26">
        <v>0</v>
      </c>
      <c r="E7" s="26">
        <f t="shared" si="0"/>
        <v>0</v>
      </c>
      <c r="F7" s="26">
        <f t="shared" si="1"/>
        <v>0</v>
      </c>
      <c r="G7" s="23" t="s">
        <v>7</v>
      </c>
      <c r="H7" s="24" t="s">
        <v>96</v>
      </c>
    </row>
    <row r="8" spans="1:8" ht="39.950000000000003" customHeight="1" x14ac:dyDescent="0.25">
      <c r="A8" s="20" t="s">
        <v>12</v>
      </c>
      <c r="B8" s="23" t="s">
        <v>35</v>
      </c>
      <c r="C8" s="22">
        <v>2</v>
      </c>
      <c r="D8" s="26">
        <v>0</v>
      </c>
      <c r="E8" s="26">
        <f t="shared" si="0"/>
        <v>0</v>
      </c>
      <c r="F8" s="26">
        <f t="shared" si="1"/>
        <v>0</v>
      </c>
      <c r="G8" s="23" t="s">
        <v>7</v>
      </c>
      <c r="H8" s="24" t="s">
        <v>97</v>
      </c>
    </row>
    <row r="9" spans="1:8" ht="39.950000000000003" customHeight="1" x14ac:dyDescent="0.25">
      <c r="A9" s="20" t="s">
        <v>13</v>
      </c>
      <c r="B9" s="23" t="s">
        <v>36</v>
      </c>
      <c r="C9" s="22">
        <v>2</v>
      </c>
      <c r="D9" s="26">
        <v>0</v>
      </c>
      <c r="E9" s="26">
        <f t="shared" si="0"/>
        <v>0</v>
      </c>
      <c r="F9" s="26">
        <f t="shared" si="1"/>
        <v>0</v>
      </c>
      <c r="G9" s="23" t="s">
        <v>7</v>
      </c>
      <c r="H9" s="24" t="s">
        <v>97</v>
      </c>
    </row>
    <row r="10" spans="1:8" ht="39.950000000000003" customHeight="1" x14ac:dyDescent="0.25">
      <c r="A10" s="20" t="s">
        <v>14</v>
      </c>
      <c r="B10" s="23" t="s">
        <v>37</v>
      </c>
      <c r="C10" s="22">
        <v>5</v>
      </c>
      <c r="D10" s="26">
        <v>0</v>
      </c>
      <c r="E10" s="26">
        <f t="shared" si="0"/>
        <v>0</v>
      </c>
      <c r="F10" s="26">
        <f t="shared" si="1"/>
        <v>0</v>
      </c>
      <c r="G10" s="23" t="s">
        <v>7</v>
      </c>
      <c r="H10" s="24" t="s">
        <v>9</v>
      </c>
    </row>
    <row r="11" spans="1:8" ht="39.950000000000003" customHeight="1" x14ac:dyDescent="0.25">
      <c r="A11" s="20" t="s">
        <v>15</v>
      </c>
      <c r="B11" s="23" t="s">
        <v>38</v>
      </c>
      <c r="C11" s="22">
        <v>1</v>
      </c>
      <c r="D11" s="26">
        <v>0</v>
      </c>
      <c r="E11" s="26">
        <f t="shared" si="0"/>
        <v>0</v>
      </c>
      <c r="F11" s="26">
        <f t="shared" si="1"/>
        <v>0</v>
      </c>
      <c r="G11" s="23" t="s">
        <v>7</v>
      </c>
      <c r="H11" s="24" t="s">
        <v>9</v>
      </c>
    </row>
    <row r="12" spans="1:8" ht="39.950000000000003" customHeight="1" x14ac:dyDescent="0.25">
      <c r="A12" s="20" t="s">
        <v>16</v>
      </c>
      <c r="B12" s="23" t="s">
        <v>39</v>
      </c>
      <c r="C12" s="22">
        <v>1</v>
      </c>
      <c r="D12" s="26">
        <v>0</v>
      </c>
      <c r="E12" s="26">
        <f t="shared" si="0"/>
        <v>0</v>
      </c>
      <c r="F12" s="26">
        <f t="shared" si="1"/>
        <v>0</v>
      </c>
      <c r="G12" s="23" t="s">
        <v>7</v>
      </c>
      <c r="H12" s="24" t="s">
        <v>9</v>
      </c>
    </row>
    <row r="13" spans="1:8" ht="39.950000000000003" customHeight="1" x14ac:dyDescent="0.25">
      <c r="A13" s="20" t="s">
        <v>17</v>
      </c>
      <c r="B13" s="23" t="s">
        <v>40</v>
      </c>
      <c r="C13" s="22">
        <v>1</v>
      </c>
      <c r="D13" s="26">
        <v>0</v>
      </c>
      <c r="E13" s="26">
        <f t="shared" si="0"/>
        <v>0</v>
      </c>
      <c r="F13" s="26">
        <f t="shared" si="1"/>
        <v>0</v>
      </c>
      <c r="G13" s="23" t="s">
        <v>7</v>
      </c>
      <c r="H13" s="24" t="s">
        <v>9</v>
      </c>
    </row>
    <row r="14" spans="1:8" ht="39.950000000000003" customHeight="1" x14ac:dyDescent="0.25">
      <c r="A14" s="20" t="s">
        <v>18</v>
      </c>
      <c r="B14" s="23" t="s">
        <v>41</v>
      </c>
      <c r="C14" s="22">
        <v>1</v>
      </c>
      <c r="D14" s="26">
        <v>0</v>
      </c>
      <c r="E14" s="26">
        <f t="shared" si="0"/>
        <v>0</v>
      </c>
      <c r="F14" s="26">
        <f t="shared" si="1"/>
        <v>0</v>
      </c>
      <c r="G14" s="23" t="s">
        <v>7</v>
      </c>
      <c r="H14" s="24" t="s">
        <v>9</v>
      </c>
    </row>
    <row r="15" spans="1:8" ht="39.950000000000003" customHeight="1" x14ac:dyDescent="0.25">
      <c r="A15" s="20" t="s">
        <v>19</v>
      </c>
      <c r="B15" s="23" t="s">
        <v>41</v>
      </c>
      <c r="C15" s="22">
        <v>1</v>
      </c>
      <c r="D15" s="26">
        <v>0</v>
      </c>
      <c r="E15" s="26">
        <f t="shared" si="0"/>
        <v>0</v>
      </c>
      <c r="F15" s="26">
        <f t="shared" si="1"/>
        <v>0</v>
      </c>
      <c r="G15" s="23" t="s">
        <v>7</v>
      </c>
      <c r="H15" s="24" t="s">
        <v>9</v>
      </c>
    </row>
    <row r="16" spans="1:8" ht="39.950000000000003" customHeight="1" x14ac:dyDescent="0.25">
      <c r="A16" s="20" t="s">
        <v>20</v>
      </c>
      <c r="B16" s="23" t="s">
        <v>42</v>
      </c>
      <c r="C16" s="22">
        <v>1</v>
      </c>
      <c r="D16" s="26">
        <v>0</v>
      </c>
      <c r="E16" s="26">
        <f t="shared" si="0"/>
        <v>0</v>
      </c>
      <c r="F16" s="26">
        <f t="shared" si="1"/>
        <v>0</v>
      </c>
      <c r="G16" s="23" t="s">
        <v>7</v>
      </c>
      <c r="H16" s="24" t="s">
        <v>9</v>
      </c>
    </row>
    <row r="17" spans="1:8" ht="39.950000000000003" customHeight="1" x14ac:dyDescent="0.25">
      <c r="A17" s="20" t="s">
        <v>21</v>
      </c>
      <c r="B17" s="23" t="s">
        <v>43</v>
      </c>
      <c r="C17" s="22">
        <v>1</v>
      </c>
      <c r="D17" s="26">
        <v>0</v>
      </c>
      <c r="E17" s="26">
        <f t="shared" si="0"/>
        <v>0</v>
      </c>
      <c r="F17" s="26">
        <f t="shared" si="1"/>
        <v>0</v>
      </c>
      <c r="G17" s="23" t="s">
        <v>7</v>
      </c>
      <c r="H17" s="24" t="s">
        <v>9</v>
      </c>
    </row>
    <row r="18" spans="1:8" ht="39.950000000000003" customHeight="1" x14ac:dyDescent="0.25">
      <c r="A18" s="20" t="s">
        <v>22</v>
      </c>
      <c r="B18" s="23" t="s">
        <v>101</v>
      </c>
      <c r="C18" s="22">
        <v>1</v>
      </c>
      <c r="D18" s="26">
        <v>0</v>
      </c>
      <c r="E18" s="26">
        <f t="shared" si="0"/>
        <v>0</v>
      </c>
      <c r="F18" s="26">
        <f t="shared" si="1"/>
        <v>0</v>
      </c>
      <c r="G18" s="23" t="s">
        <v>7</v>
      </c>
      <c r="H18" s="24" t="s">
        <v>9</v>
      </c>
    </row>
    <row r="19" spans="1:8" ht="39.950000000000003" customHeight="1" x14ac:dyDescent="0.25">
      <c r="A19" s="20" t="s">
        <v>23</v>
      </c>
      <c r="B19" s="23" t="s">
        <v>102</v>
      </c>
      <c r="C19" s="22">
        <v>1</v>
      </c>
      <c r="D19" s="26">
        <v>0</v>
      </c>
      <c r="E19" s="26">
        <f t="shared" si="0"/>
        <v>0</v>
      </c>
      <c r="F19" s="26">
        <f t="shared" si="1"/>
        <v>0</v>
      </c>
      <c r="G19" s="23" t="s">
        <v>7</v>
      </c>
      <c r="H19" s="24" t="s">
        <v>9</v>
      </c>
    </row>
    <row r="20" spans="1:8" ht="39.950000000000003" customHeight="1" x14ac:dyDescent="0.25">
      <c r="A20" s="20" t="s">
        <v>24</v>
      </c>
      <c r="B20" s="23" t="s">
        <v>44</v>
      </c>
      <c r="C20" s="22">
        <v>1</v>
      </c>
      <c r="D20" s="26">
        <v>0</v>
      </c>
      <c r="E20" s="26">
        <f t="shared" si="0"/>
        <v>0</v>
      </c>
      <c r="F20" s="26">
        <f t="shared" si="1"/>
        <v>0</v>
      </c>
      <c r="G20" s="23" t="s">
        <v>7</v>
      </c>
      <c r="H20" s="24" t="s">
        <v>9</v>
      </c>
    </row>
    <row r="21" spans="1:8" ht="39.950000000000003" customHeight="1" x14ac:dyDescent="0.25">
      <c r="A21" s="20" t="s">
        <v>25</v>
      </c>
      <c r="B21" s="23" t="s">
        <v>46</v>
      </c>
      <c r="C21" s="22">
        <v>1</v>
      </c>
      <c r="D21" s="26">
        <v>0</v>
      </c>
      <c r="E21" s="26">
        <f t="shared" si="0"/>
        <v>0</v>
      </c>
      <c r="F21" s="26">
        <f t="shared" si="1"/>
        <v>0</v>
      </c>
      <c r="G21" s="23" t="s">
        <v>7</v>
      </c>
      <c r="H21" s="24" t="s">
        <v>45</v>
      </c>
    </row>
    <row r="22" spans="1:8" ht="39.950000000000003" customHeight="1" x14ac:dyDescent="0.25">
      <c r="A22" s="20" t="s">
        <v>26</v>
      </c>
      <c r="B22" s="23" t="s">
        <v>47</v>
      </c>
      <c r="C22" s="22">
        <v>1</v>
      </c>
      <c r="D22" s="26">
        <v>0</v>
      </c>
      <c r="E22" s="26">
        <f t="shared" si="0"/>
        <v>0</v>
      </c>
      <c r="F22" s="26">
        <f t="shared" si="1"/>
        <v>0</v>
      </c>
      <c r="G22" s="23" t="s">
        <v>7</v>
      </c>
      <c r="H22" s="24" t="s">
        <v>48</v>
      </c>
    </row>
    <row r="23" spans="1:8" ht="39.950000000000003" customHeight="1" x14ac:dyDescent="0.25">
      <c r="A23" s="20" t="s">
        <v>27</v>
      </c>
      <c r="B23" s="23" t="s">
        <v>47</v>
      </c>
      <c r="C23" s="22">
        <v>1</v>
      </c>
      <c r="D23" s="26">
        <v>0</v>
      </c>
      <c r="E23" s="26">
        <f t="shared" si="0"/>
        <v>0</v>
      </c>
      <c r="F23" s="26">
        <f t="shared" si="1"/>
        <v>0</v>
      </c>
      <c r="G23" s="23" t="s">
        <v>7</v>
      </c>
      <c r="H23" s="24" t="s">
        <v>48</v>
      </c>
    </row>
    <row r="24" spans="1:8" ht="39.950000000000003" customHeight="1" x14ac:dyDescent="0.25">
      <c r="A24" s="20" t="s">
        <v>28</v>
      </c>
      <c r="B24" s="23" t="s">
        <v>50</v>
      </c>
      <c r="C24" s="22">
        <v>7</v>
      </c>
      <c r="D24" s="26">
        <v>0</v>
      </c>
      <c r="E24" s="26">
        <f t="shared" si="0"/>
        <v>0</v>
      </c>
      <c r="F24" s="26">
        <f t="shared" si="1"/>
        <v>0</v>
      </c>
      <c r="G24" s="23" t="s">
        <v>7</v>
      </c>
      <c r="H24" s="24" t="s">
        <v>51</v>
      </c>
    </row>
    <row r="25" spans="1:8" ht="39.950000000000003" customHeight="1" x14ac:dyDescent="0.25">
      <c r="A25" s="20" t="s">
        <v>29</v>
      </c>
      <c r="B25" s="23" t="s">
        <v>49</v>
      </c>
      <c r="C25" s="22">
        <v>1</v>
      </c>
      <c r="D25" s="26">
        <v>0</v>
      </c>
      <c r="E25" s="26">
        <f t="shared" si="0"/>
        <v>0</v>
      </c>
      <c r="F25" s="26">
        <f t="shared" si="1"/>
        <v>0</v>
      </c>
      <c r="G25" s="23" t="s">
        <v>7</v>
      </c>
      <c r="H25" s="24" t="s">
        <v>51</v>
      </c>
    </row>
    <row r="26" spans="1:8" ht="39.950000000000003" customHeight="1" x14ac:dyDescent="0.25">
      <c r="A26" s="20" t="s">
        <v>30</v>
      </c>
      <c r="B26" s="23" t="s">
        <v>95</v>
      </c>
      <c r="C26" s="25">
        <v>1</v>
      </c>
      <c r="D26" s="26">
        <v>0</v>
      </c>
      <c r="E26" s="26">
        <f t="shared" si="0"/>
        <v>0</v>
      </c>
      <c r="F26" s="26">
        <f t="shared" si="1"/>
        <v>0</v>
      </c>
      <c r="G26" s="23" t="s">
        <v>7</v>
      </c>
      <c r="H26" s="24" t="s">
        <v>51</v>
      </c>
    </row>
    <row r="27" spans="1:8" ht="39.950000000000003" customHeight="1" x14ac:dyDescent="0.25">
      <c r="A27" s="20" t="s">
        <v>30</v>
      </c>
      <c r="B27" s="23" t="s">
        <v>98</v>
      </c>
      <c r="C27" s="25">
        <v>2</v>
      </c>
      <c r="D27" s="26">
        <v>0</v>
      </c>
      <c r="E27" s="26">
        <f t="shared" si="0"/>
        <v>0</v>
      </c>
      <c r="F27" s="26">
        <f t="shared" si="1"/>
        <v>0</v>
      </c>
      <c r="G27" s="23" t="s">
        <v>7</v>
      </c>
      <c r="H27" s="24" t="s">
        <v>51</v>
      </c>
    </row>
    <row r="28" spans="1:8" ht="39.950000000000003" customHeight="1" x14ac:dyDescent="0.25">
      <c r="A28" s="20" t="s">
        <v>31</v>
      </c>
      <c r="B28" s="23" t="s">
        <v>52</v>
      </c>
      <c r="C28" s="22">
        <v>5</v>
      </c>
      <c r="D28" s="26">
        <v>0</v>
      </c>
      <c r="E28" s="26">
        <f t="shared" si="0"/>
        <v>0</v>
      </c>
      <c r="F28" s="26">
        <f t="shared" si="1"/>
        <v>0</v>
      </c>
      <c r="G28" s="23" t="s">
        <v>7</v>
      </c>
      <c r="H28" s="24" t="s">
        <v>9</v>
      </c>
    </row>
    <row r="29" spans="1:8" ht="39.950000000000003" customHeight="1" x14ac:dyDescent="0.25">
      <c r="A29" s="20" t="s">
        <v>32</v>
      </c>
      <c r="B29" s="23" t="s">
        <v>53</v>
      </c>
      <c r="C29" s="22">
        <v>1</v>
      </c>
      <c r="D29" s="26">
        <v>0</v>
      </c>
      <c r="E29" s="26">
        <f t="shared" si="0"/>
        <v>0</v>
      </c>
      <c r="F29" s="26">
        <f t="shared" si="1"/>
        <v>0</v>
      </c>
      <c r="G29" s="23" t="s">
        <v>7</v>
      </c>
      <c r="H29" s="24" t="s">
        <v>48</v>
      </c>
    </row>
    <row r="30" spans="1:8" ht="16.5" customHeight="1" x14ac:dyDescent="0.25"/>
    <row r="31" spans="1:8" ht="39.950000000000003" customHeight="1" x14ac:dyDescent="0.25">
      <c r="A31" s="69" t="s">
        <v>73</v>
      </c>
      <c r="B31" s="70"/>
      <c r="C31" s="71"/>
      <c r="D31" s="26">
        <f>SUM(D5:D30)</f>
        <v>0</v>
      </c>
      <c r="E31" s="26">
        <f t="shared" ref="E31:F31" si="2">SUM(E5:E30)</f>
        <v>0</v>
      </c>
      <c r="F31" s="26">
        <f t="shared" si="2"/>
        <v>0</v>
      </c>
      <c r="G31" s="23"/>
      <c r="H31" s="24"/>
    </row>
    <row r="32" spans="1:8" ht="12.75" customHeight="1" x14ac:dyDescent="0.25"/>
    <row r="33" ht="13.5" customHeight="1" x14ac:dyDescent="0.25"/>
    <row r="34" ht="14.25" customHeight="1" x14ac:dyDescent="0.25"/>
    <row r="35" ht="18" customHeight="1" x14ac:dyDescent="0.25"/>
    <row r="36" ht="12.75" customHeight="1" x14ac:dyDescent="0.25"/>
    <row r="37" ht="13.5" customHeight="1" x14ac:dyDescent="0.25"/>
    <row r="59" spans="1:7" ht="16.5" x14ac:dyDescent="0.3">
      <c r="A59" s="1"/>
      <c r="B59" s="1"/>
      <c r="C59" s="1"/>
      <c r="D59" s="1"/>
      <c r="E59" s="1"/>
      <c r="F59" s="1"/>
      <c r="G59" s="1"/>
    </row>
    <row r="60" spans="1:7" ht="16.5" x14ac:dyDescent="0.3">
      <c r="A60" s="1"/>
      <c r="B60" s="1"/>
      <c r="C60" s="1"/>
      <c r="D60" s="1"/>
      <c r="E60" s="1"/>
      <c r="F60" s="1"/>
      <c r="G60" s="1"/>
    </row>
    <row r="61" spans="1:7" ht="16.5" x14ac:dyDescent="0.3">
      <c r="A61" s="1"/>
      <c r="B61" s="1"/>
      <c r="C61" s="1"/>
      <c r="D61" s="1"/>
      <c r="E61" s="1"/>
      <c r="F61" s="1"/>
      <c r="G61" s="1"/>
    </row>
    <row r="62" spans="1:7" ht="16.5" x14ac:dyDescent="0.3">
      <c r="A62" s="1"/>
      <c r="B62" s="1"/>
      <c r="C62" s="1"/>
      <c r="D62" s="1"/>
      <c r="E62" s="1"/>
      <c r="F62" s="1"/>
      <c r="G62" s="1"/>
    </row>
    <row r="63" spans="1:7" ht="16.5" x14ac:dyDescent="0.3">
      <c r="A63" s="1"/>
      <c r="B63" s="1"/>
      <c r="C63" s="1"/>
      <c r="D63" s="1"/>
      <c r="E63" s="1"/>
      <c r="F63" s="1"/>
      <c r="G63" s="1"/>
    </row>
  </sheetData>
  <mergeCells count="3">
    <mergeCell ref="A2:B2"/>
    <mergeCell ref="A3:H3"/>
    <mergeCell ref="A31:C31"/>
  </mergeCells>
  <pageMargins left="0.7" right="0.7" top="0.78740157499999996" bottom="0.78740157499999996" header="0.3" footer="0.3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CBC117-E3C6-44C7-A210-80BF0A68CFBF}">
  <sheetPr>
    <pageSetUpPr fitToPage="1"/>
  </sheetPr>
  <dimension ref="A1:H39"/>
  <sheetViews>
    <sheetView zoomScale="85" zoomScaleNormal="85" workbookViewId="0">
      <selection activeCell="F20" sqref="F20"/>
    </sheetView>
  </sheetViews>
  <sheetFormatPr defaultRowHeight="15" x14ac:dyDescent="0.25"/>
  <cols>
    <col min="1" max="1" width="15.7109375" customWidth="1"/>
    <col min="2" max="2" width="22.140625" customWidth="1"/>
    <col min="3" max="3" width="9.42578125" customWidth="1"/>
    <col min="4" max="6" width="15.7109375" customWidth="1"/>
    <col min="7" max="7" width="24.28515625" customWidth="1"/>
    <col min="8" max="17" width="15.7109375" customWidth="1"/>
  </cols>
  <sheetData>
    <row r="1" spans="1:8" ht="24" customHeight="1" x14ac:dyDescent="0.25">
      <c r="A1" t="s">
        <v>62</v>
      </c>
    </row>
    <row r="2" spans="1:8" ht="41.25" customHeight="1" thickBot="1" x14ac:dyDescent="0.3">
      <c r="A2" s="65" t="s">
        <v>63</v>
      </c>
      <c r="B2" s="65"/>
    </row>
    <row r="3" spans="1:8" ht="32.25" customHeight="1" thickBot="1" x14ac:dyDescent="0.3">
      <c r="A3" s="66" t="s">
        <v>0</v>
      </c>
      <c r="B3" s="67"/>
      <c r="C3" s="67"/>
      <c r="D3" s="67"/>
      <c r="E3" s="67"/>
      <c r="F3" s="67"/>
      <c r="G3" s="67"/>
      <c r="H3" s="68"/>
    </row>
    <row r="4" spans="1:8" ht="32.25" customHeight="1" x14ac:dyDescent="0.25">
      <c r="A4" s="18" t="s">
        <v>5</v>
      </c>
      <c r="B4" s="18" t="s">
        <v>4</v>
      </c>
      <c r="C4" s="19" t="s">
        <v>1</v>
      </c>
      <c r="D4" s="19" t="s">
        <v>91</v>
      </c>
      <c r="E4" s="19" t="s">
        <v>92</v>
      </c>
      <c r="F4" s="19" t="s">
        <v>93</v>
      </c>
      <c r="G4" s="19" t="s">
        <v>2</v>
      </c>
      <c r="H4" s="19" t="s">
        <v>8</v>
      </c>
    </row>
    <row r="5" spans="1:8" ht="39.950000000000003" customHeight="1" x14ac:dyDescent="0.25">
      <c r="A5" s="20" t="s">
        <v>55</v>
      </c>
      <c r="B5" s="23" t="s">
        <v>54</v>
      </c>
      <c r="C5" s="22">
        <v>1</v>
      </c>
      <c r="D5" s="26">
        <v>0</v>
      </c>
      <c r="E5" s="26">
        <f>D5*1.21</f>
        <v>0</v>
      </c>
      <c r="F5" s="26">
        <f>D5*C5</f>
        <v>0</v>
      </c>
      <c r="G5" s="23" t="s">
        <v>7</v>
      </c>
      <c r="H5" s="24" t="s">
        <v>9</v>
      </c>
    </row>
    <row r="6" spans="1:8" ht="39.950000000000003" customHeight="1" x14ac:dyDescent="0.25">
      <c r="A6" s="20" t="s">
        <v>56</v>
      </c>
      <c r="B6" s="23" t="s">
        <v>60</v>
      </c>
      <c r="C6" s="22">
        <v>6</v>
      </c>
      <c r="D6" s="26">
        <v>0</v>
      </c>
      <c r="E6" s="26">
        <f t="shared" ref="E6:E10" si="0">D6*1.21</f>
        <v>0</v>
      </c>
      <c r="F6" s="26">
        <f t="shared" ref="F6:F10" si="1">D6*C6</f>
        <v>0</v>
      </c>
      <c r="G6" s="23" t="s">
        <v>7</v>
      </c>
      <c r="H6" s="24" t="s">
        <v>48</v>
      </c>
    </row>
    <row r="7" spans="1:8" ht="39.950000000000003" customHeight="1" x14ac:dyDescent="0.25">
      <c r="A7" s="20" t="s">
        <v>57</v>
      </c>
      <c r="B7" s="23" t="s">
        <v>61</v>
      </c>
      <c r="C7" s="22">
        <v>4</v>
      </c>
      <c r="D7" s="26">
        <v>0</v>
      </c>
      <c r="E7" s="26">
        <f t="shared" si="0"/>
        <v>0</v>
      </c>
      <c r="F7" s="26">
        <f t="shared" si="1"/>
        <v>0</v>
      </c>
      <c r="G7" s="23" t="s">
        <v>7</v>
      </c>
      <c r="H7" s="24" t="s">
        <v>48</v>
      </c>
    </row>
    <row r="8" spans="1:8" ht="39.950000000000003" customHeight="1" x14ac:dyDescent="0.25">
      <c r="A8" s="20" t="s">
        <v>58</v>
      </c>
      <c r="B8" s="23" t="s">
        <v>61</v>
      </c>
      <c r="C8" s="22">
        <v>18</v>
      </c>
      <c r="D8" s="26">
        <v>0</v>
      </c>
      <c r="E8" s="26">
        <f t="shared" si="0"/>
        <v>0</v>
      </c>
      <c r="F8" s="26">
        <f t="shared" si="1"/>
        <v>0</v>
      </c>
      <c r="G8" s="23" t="s">
        <v>7</v>
      </c>
      <c r="H8" s="24" t="s">
        <v>48</v>
      </c>
    </row>
    <row r="9" spans="1:8" ht="39.950000000000003" customHeight="1" x14ac:dyDescent="0.25">
      <c r="A9" s="20" t="s">
        <v>59</v>
      </c>
      <c r="B9" s="23" t="s">
        <v>61</v>
      </c>
      <c r="C9" s="22">
        <v>18</v>
      </c>
      <c r="D9" s="26">
        <v>0</v>
      </c>
      <c r="E9" s="26">
        <f t="shared" ref="E9" si="2">D9*1.21</f>
        <v>0</v>
      </c>
      <c r="F9" s="26">
        <f t="shared" ref="F9" si="3">D9*C9</f>
        <v>0</v>
      </c>
      <c r="G9" s="23" t="s">
        <v>7</v>
      </c>
      <c r="H9" s="24" t="s">
        <v>48</v>
      </c>
    </row>
    <row r="10" spans="1:8" ht="39.950000000000003" customHeight="1" x14ac:dyDescent="0.25">
      <c r="A10" s="20" t="s">
        <v>99</v>
      </c>
      <c r="B10" s="23" t="s">
        <v>100</v>
      </c>
      <c r="C10" s="22">
        <v>1</v>
      </c>
      <c r="D10" s="26">
        <v>0</v>
      </c>
      <c r="E10" s="26">
        <f t="shared" si="0"/>
        <v>0</v>
      </c>
      <c r="F10" s="26">
        <f t="shared" si="1"/>
        <v>0</v>
      </c>
      <c r="G10" s="23" t="s">
        <v>7</v>
      </c>
      <c r="H10" s="24" t="s">
        <v>45</v>
      </c>
    </row>
    <row r="11" spans="1:8" ht="18" customHeight="1" x14ac:dyDescent="0.25"/>
    <row r="12" spans="1:8" ht="39.950000000000003" customHeight="1" x14ac:dyDescent="0.25">
      <c r="A12" s="69" t="s">
        <v>73</v>
      </c>
      <c r="B12" s="70"/>
      <c r="C12" s="71" t="s">
        <v>94</v>
      </c>
      <c r="D12" s="26">
        <f>SUM(D5:D11)</f>
        <v>0</v>
      </c>
      <c r="E12" s="26">
        <f t="shared" ref="E12:F12" si="4">SUM(E5:E11)</f>
        <v>0</v>
      </c>
      <c r="F12" s="26">
        <f t="shared" si="4"/>
        <v>0</v>
      </c>
      <c r="G12" s="23"/>
      <c r="H12" s="24"/>
    </row>
    <row r="13" spans="1:8" ht="13.5" customHeight="1" x14ac:dyDescent="0.25"/>
    <row r="35" spans="1:7" ht="16.5" x14ac:dyDescent="0.3">
      <c r="A35" s="1"/>
      <c r="B35" s="1"/>
      <c r="C35" s="1"/>
      <c r="D35" s="1"/>
      <c r="E35" s="1"/>
      <c r="F35" s="1"/>
      <c r="G35" s="1"/>
    </row>
    <row r="36" spans="1:7" ht="16.5" x14ac:dyDescent="0.3">
      <c r="A36" s="1"/>
      <c r="B36" s="1"/>
      <c r="C36" s="1"/>
      <c r="D36" s="1"/>
      <c r="E36" s="1"/>
      <c r="F36" s="1"/>
      <c r="G36" s="1"/>
    </row>
    <row r="37" spans="1:7" ht="16.5" x14ac:dyDescent="0.3">
      <c r="A37" s="1"/>
      <c r="B37" s="1"/>
      <c r="C37" s="1"/>
      <c r="D37" s="1"/>
      <c r="E37" s="1"/>
      <c r="F37" s="1"/>
      <c r="G37" s="1"/>
    </row>
    <row r="38" spans="1:7" ht="16.5" x14ac:dyDescent="0.3">
      <c r="A38" s="1"/>
      <c r="B38" s="1"/>
      <c r="C38" s="1"/>
      <c r="D38" s="1"/>
      <c r="E38" s="1"/>
      <c r="F38" s="1"/>
      <c r="G38" s="1"/>
    </row>
    <row r="39" spans="1:7" ht="16.5" x14ac:dyDescent="0.3">
      <c r="A39" s="1"/>
      <c r="B39" s="1"/>
      <c r="C39" s="1"/>
      <c r="D39" s="1"/>
      <c r="E39" s="1"/>
      <c r="F39" s="1"/>
      <c r="G39" s="1"/>
    </row>
  </sheetData>
  <mergeCells count="3">
    <mergeCell ref="A3:H3"/>
    <mergeCell ref="A2:B2"/>
    <mergeCell ref="A12:C12"/>
  </mergeCells>
  <pageMargins left="0.7" right="0.7" top="0.78740157499999996" bottom="0.78740157499999996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SOUPIS PRACÍ</vt:lpstr>
      <vt:lpstr>TRUHLÁŘSKÉ VÝROBKY</vt:lpstr>
      <vt:lpstr>ZAŘIZOVACÍ PŘEDMĚTY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Vogel</dc:creator>
  <cp:lastModifiedBy>Martina Stará</cp:lastModifiedBy>
  <cp:lastPrinted>2024-04-15T14:03:51Z</cp:lastPrinted>
  <dcterms:created xsi:type="dcterms:W3CDTF">2024-04-15T13:28:58Z</dcterms:created>
  <dcterms:modified xsi:type="dcterms:W3CDTF">2024-04-23T06:32:04Z</dcterms:modified>
</cp:coreProperties>
</file>